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eli/Dropbox (Personal)/IHC/RAZNO/Neli ne dotikaj se mape/"/>
    </mc:Choice>
  </mc:AlternateContent>
  <xr:revisionPtr revIDLastSave="0" documentId="13_ncr:1_{018A659D-AFFB-8A47-ABC0-782F0D6681BD}" xr6:coauthVersionLast="44" xr6:coauthVersionMax="44" xr10:uidLastSave="{00000000-0000-0000-0000-000000000000}"/>
  <bookViews>
    <workbookView xWindow="-6560" yWindow="-23540" windowWidth="38400" windowHeight="235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3" i="1" l="1"/>
  <c r="L13" i="1"/>
  <c r="C14" i="1" l="1"/>
  <c r="C16" i="1" s="1"/>
  <c r="C22" i="1" l="1"/>
  <c r="C20" i="1"/>
  <c r="C15" i="1"/>
  <c r="E15" i="1" s="1"/>
  <c r="C19" i="1"/>
  <c r="C23" i="1"/>
  <c r="C18" i="1"/>
  <c r="C21" i="1"/>
  <c r="C17" i="1"/>
  <c r="E14" i="1"/>
  <c r="I13" i="1"/>
  <c r="H13" i="1"/>
  <c r="F15" i="1" l="1"/>
  <c r="G15" i="1" s="1"/>
  <c r="J15" i="1"/>
  <c r="F14" i="1"/>
  <c r="J14" i="1"/>
  <c r="E16" i="1"/>
  <c r="H15" i="1" l="1"/>
  <c r="I15" i="1" s="1"/>
  <c r="G14" i="1"/>
  <c r="F16" i="1"/>
  <c r="H16" i="1" s="1"/>
  <c r="J16" i="1"/>
  <c r="L14" i="1"/>
  <c r="M14" i="1" s="1"/>
  <c r="K14" i="1"/>
  <c r="H14" i="1"/>
  <c r="I14" i="1" s="1"/>
  <c r="K15" i="1"/>
  <c r="L15" i="1"/>
  <c r="M15" i="1" s="1"/>
  <c r="E17" i="1"/>
  <c r="G16" i="1" l="1"/>
  <c r="F17" i="1"/>
  <c r="G17" i="1" s="1"/>
  <c r="J17" i="1"/>
  <c r="L16" i="1"/>
  <c r="M16" i="1" s="1"/>
  <c r="K16" i="1"/>
  <c r="I16" i="1"/>
  <c r="E18" i="1"/>
  <c r="H17" i="1" l="1"/>
  <c r="I17" i="1" s="1"/>
  <c r="L17" i="1"/>
  <c r="M17" i="1" s="1"/>
  <c r="K17" i="1"/>
  <c r="F18" i="1"/>
  <c r="H18" i="1" s="1"/>
  <c r="J18" i="1"/>
  <c r="E19" i="1"/>
  <c r="G18" i="1" l="1"/>
  <c r="F19" i="1"/>
  <c r="J19" i="1"/>
  <c r="K18" i="1"/>
  <c r="L18" i="1"/>
  <c r="M18" i="1" s="1"/>
  <c r="I18" i="1"/>
  <c r="E20" i="1"/>
  <c r="G19" i="1" l="1"/>
  <c r="H19" i="1"/>
  <c r="I19" i="1" s="1"/>
  <c r="F20" i="1"/>
  <c r="H20" i="1" s="1"/>
  <c r="J20" i="1"/>
  <c r="K19" i="1"/>
  <c r="L19" i="1"/>
  <c r="M19" i="1" s="1"/>
  <c r="E21" i="1"/>
  <c r="G20" i="1" l="1"/>
  <c r="F21" i="1"/>
  <c r="G21" i="1" s="1"/>
  <c r="J21" i="1"/>
  <c r="L20" i="1"/>
  <c r="M20" i="1" s="1"/>
  <c r="K20" i="1"/>
  <c r="I20" i="1"/>
  <c r="E22" i="1"/>
  <c r="E23" i="1"/>
  <c r="H21" i="1" l="1"/>
  <c r="I21" i="1" s="1"/>
  <c r="F23" i="1"/>
  <c r="G23" i="1" s="1"/>
  <c r="J23" i="1"/>
  <c r="F22" i="1"/>
  <c r="J22" i="1"/>
  <c r="L21" i="1"/>
  <c r="M21" i="1" s="1"/>
  <c r="K21" i="1"/>
  <c r="H23" i="1" l="1"/>
  <c r="I23" i="1" s="1"/>
  <c r="H22" i="1"/>
  <c r="I22" i="1" s="1"/>
  <c r="K23" i="1"/>
  <c r="L23" i="1"/>
  <c r="M23" i="1" s="1"/>
  <c r="G22" i="1"/>
  <c r="K22" i="1"/>
  <c r="L22" i="1"/>
  <c r="M22" i="1" s="1"/>
</calcChain>
</file>

<file path=xl/sharedStrings.xml><?xml version="1.0" encoding="utf-8"?>
<sst xmlns="http://schemas.openxmlformats.org/spreadsheetml/2006/main" count="30" uniqueCount="26">
  <si>
    <t>gorivo plača delavec</t>
  </si>
  <si>
    <t>gorivo plača delodajalec</t>
  </si>
  <si>
    <t>1 leto</t>
  </si>
  <si>
    <t>2 leto</t>
  </si>
  <si>
    <t>3 leto</t>
  </si>
  <si>
    <t>4 leto</t>
  </si>
  <si>
    <t>5 leto</t>
  </si>
  <si>
    <t>6 leto</t>
  </si>
  <si>
    <t>7 leto</t>
  </si>
  <si>
    <t>8 leto</t>
  </si>
  <si>
    <t>9 leto</t>
  </si>
  <si>
    <t>10 leto</t>
  </si>
  <si>
    <t>Leto</t>
  </si>
  <si>
    <t>Znesek bonitete v odstotkih</t>
  </si>
  <si>
    <t>Znesek bonitete v odstotkih - zmanjšanje</t>
  </si>
  <si>
    <t xml:space="preserve">Znesek bonitete v odstotkih - povečanje </t>
  </si>
  <si>
    <t>Nabavna vrednost</t>
  </si>
  <si>
    <t>% zmanjšanja NV</t>
  </si>
  <si>
    <t>Osnova za boniteto</t>
  </si>
  <si>
    <t>Znesek bonitete v odstotkih - električno vozilo</t>
  </si>
  <si>
    <t>Osebno vozilo - električno</t>
  </si>
  <si>
    <t>IZRAČUN BONITETE za osebno motorno vozilo [Zdoh-2: 43]</t>
  </si>
  <si>
    <t>boniteta
nad 500 km</t>
  </si>
  <si>
    <t>boniteta
do 500 km</t>
  </si>
  <si>
    <t>Nabavna vrednost vozila z DDV</t>
  </si>
  <si>
    <t>Osebno vozilo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</si>
</sst>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%"/>
  </numFmts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color theme="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 tint="0.34998626667073579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 tint="4.9989318521683403E-2"/>
      <name val="Calibri"/>
      <family val="2"/>
      <charset val="238"/>
    </font>
    <font>
      <b/>
      <sz val="10"/>
      <color rgb="FFA30D11"/>
      <name val="Calibri"/>
      <family val="2"/>
      <charset val="238"/>
    </font>
    <font>
      <sz val="13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4"/>
      <name val="Calibri"/>
      <family val="2"/>
      <charset val="238"/>
    </font>
    <font>
      <sz val="10"/>
      <color rgb="FF595959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30D1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0691854609822"/>
      </left>
      <right/>
      <top/>
      <bottom style="thin">
        <color theme="0" tint="-0.14993743705557422"/>
      </bottom>
      <diagonal/>
    </border>
    <border>
      <left style="thin">
        <color theme="0" tint="-0.14990691854609822"/>
      </left>
      <right/>
      <top/>
      <bottom style="thin">
        <color theme="0" tint="-0.14999847407452621"/>
      </bottom>
      <diagonal/>
    </border>
    <border>
      <left style="thick">
        <color theme="0" tint="-0.14990691854609822"/>
      </left>
      <right/>
      <top style="thin">
        <color theme="0" tint="-0.14993743705557422"/>
      </top>
      <bottom/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0.14990691854609822"/>
      </left>
      <right style="thin">
        <color theme="0"/>
      </right>
      <top/>
      <bottom/>
      <diagonal/>
    </border>
    <border>
      <left style="thick">
        <color theme="0" tint="-0.14990691854609822"/>
      </left>
      <right/>
      <top/>
      <bottom style="thin">
        <color theme="0" tint="-0.14999847407452621"/>
      </bottom>
      <diagonal/>
    </border>
    <border>
      <left style="thick">
        <color theme="0" tint="-0.14990691854609822"/>
      </left>
      <right/>
      <top/>
      <bottom style="thin">
        <color theme="0" tint="-0.14993743705557422"/>
      </bottom>
      <diagonal/>
    </border>
    <border>
      <left style="thick">
        <color theme="0" tint="-0.14993743705557422"/>
      </left>
      <right/>
      <top/>
      <bottom style="thin">
        <color theme="0" tint="-0.14996795556505021"/>
      </bottom>
      <diagonal/>
    </border>
    <border>
      <left style="thick">
        <color theme="0" tint="-0.14993743705557422"/>
      </left>
      <right style="thin">
        <color theme="0"/>
      </right>
      <top/>
      <bottom/>
      <diagonal/>
    </border>
    <border>
      <left style="thick">
        <color theme="0" tint="-0.14993743705557422"/>
      </left>
      <right/>
      <top/>
      <bottom style="thin">
        <color theme="0" tint="-0.14999847407452621"/>
      </bottom>
      <diagonal/>
    </border>
    <border>
      <left/>
      <right/>
      <top style="thin">
        <color rgb="FFD9D9D9"/>
      </top>
      <bottom style="thin">
        <color theme="0" tint="-0.14999847407452621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5" fillId="0" borderId="0"/>
    <xf numFmtId="0" fontId="7" fillId="0" borderId="0"/>
    <xf numFmtId="164" fontId="7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1" fillId="0" borderId="0" xfId="0" applyFont="1"/>
    <xf numFmtId="0" fontId="6" fillId="2" borderId="1" xfId="2" applyFont="1" applyFill="1" applyBorder="1" applyAlignment="1">
      <alignment horizontal="center" vertical="center" wrapText="1"/>
    </xf>
    <xf numFmtId="0" fontId="9" fillId="3" borderId="0" xfId="3" applyFont="1" applyFill="1"/>
    <xf numFmtId="0" fontId="9" fillId="0" borderId="0" xfId="3" applyFont="1" applyFill="1"/>
    <xf numFmtId="165" fontId="10" fillId="3" borderId="3" xfId="1" applyNumberFormat="1" applyFont="1" applyFill="1" applyBorder="1" applyAlignment="1">
      <alignment vertical="center"/>
    </xf>
    <xf numFmtId="9" fontId="10" fillId="3" borderId="3" xfId="1" applyNumberFormat="1" applyFont="1" applyFill="1" applyBorder="1" applyAlignment="1">
      <alignment vertical="center"/>
    </xf>
    <xf numFmtId="0" fontId="6" fillId="2" borderId="0" xfId="2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/>
    </xf>
    <xf numFmtId="0" fontId="8" fillId="4" borderId="0" xfId="0" applyFont="1" applyFill="1" applyBorder="1" applyAlignment="1">
      <alignment horizontal="left" vertical="center" wrapText="1"/>
    </xf>
    <xf numFmtId="0" fontId="12" fillId="0" borderId="0" xfId="0" applyFont="1"/>
    <xf numFmtId="0" fontId="8" fillId="0" borderId="2" xfId="3" applyFont="1" applyFill="1" applyBorder="1" applyAlignment="1">
      <alignment horizontal="center"/>
    </xf>
    <xf numFmtId="3" fontId="8" fillId="0" borderId="2" xfId="3" applyNumberFormat="1" applyFont="1" applyFill="1" applyBorder="1"/>
    <xf numFmtId="9" fontId="8" fillId="0" borderId="2" xfId="1" applyFont="1" applyFill="1" applyBorder="1" applyAlignment="1">
      <alignment horizontal="center"/>
    </xf>
    <xf numFmtId="1" fontId="8" fillId="0" borderId="2" xfId="3" applyNumberFormat="1" applyFont="1" applyFill="1" applyBorder="1" applyAlignment="1">
      <alignment horizontal="center"/>
    </xf>
    <xf numFmtId="1" fontId="8" fillId="0" borderId="7" xfId="3" applyNumberFormat="1" applyFont="1" applyFill="1" applyBorder="1" applyAlignment="1">
      <alignment horizontal="center"/>
    </xf>
    <xf numFmtId="0" fontId="6" fillId="5" borderId="1" xfId="2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center" vertical="center" wrapText="1"/>
    </xf>
    <xf numFmtId="1" fontId="8" fillId="0" borderId="9" xfId="3" applyNumberFormat="1" applyFont="1" applyFill="1" applyBorder="1" applyAlignment="1">
      <alignment horizontal="center"/>
    </xf>
    <xf numFmtId="1" fontId="8" fillId="0" borderId="10" xfId="3" applyNumberFormat="1" applyFont="1" applyFill="1" applyBorder="1" applyAlignment="1">
      <alignment horizontal="center"/>
    </xf>
    <xf numFmtId="0" fontId="6" fillId="6" borderId="0" xfId="2" applyFont="1" applyFill="1" applyBorder="1" applyAlignment="1">
      <alignment horizontal="center" vertical="center" wrapText="1"/>
    </xf>
    <xf numFmtId="1" fontId="8" fillId="0" borderId="11" xfId="3" applyNumberFormat="1" applyFont="1" applyFill="1" applyBorder="1" applyAlignment="1">
      <alignment horizontal="center"/>
    </xf>
    <xf numFmtId="1" fontId="8" fillId="0" borderId="13" xfId="3" applyNumberFormat="1" applyFont="1" applyFill="1" applyBorder="1" applyAlignment="1">
      <alignment horizontal="center"/>
    </xf>
    <xf numFmtId="1" fontId="8" fillId="0" borderId="12" xfId="3" applyNumberFormat="1" applyFont="1" applyFill="1" applyBorder="1" applyAlignment="1">
      <alignment horizontal="center"/>
    </xf>
    <xf numFmtId="0" fontId="6" fillId="6" borderId="16" xfId="2" applyFont="1" applyFill="1" applyBorder="1" applyAlignment="1">
      <alignment horizontal="center" vertical="center" wrapText="1"/>
    </xf>
    <xf numFmtId="1" fontId="8" fillId="0" borderId="17" xfId="3" applyNumberFormat="1" applyFont="1" applyFill="1" applyBorder="1" applyAlignment="1">
      <alignment horizontal="center"/>
    </xf>
    <xf numFmtId="1" fontId="8" fillId="0" borderId="18" xfId="3" applyNumberFormat="1" applyFont="1" applyFill="1" applyBorder="1" applyAlignment="1">
      <alignment horizontal="center"/>
    </xf>
    <xf numFmtId="0" fontId="6" fillId="5" borderId="20" xfId="2" applyFont="1" applyFill="1" applyBorder="1" applyAlignment="1">
      <alignment horizontal="center" vertical="center" wrapText="1"/>
    </xf>
    <xf numFmtId="1" fontId="8" fillId="0" borderId="21" xfId="3" applyNumberFormat="1" applyFont="1" applyFill="1" applyBorder="1" applyAlignment="1">
      <alignment horizontal="center"/>
    </xf>
    <xf numFmtId="1" fontId="8" fillId="0" borderId="19" xfId="3" applyNumberFormat="1" applyFont="1" applyFill="1" applyBorder="1" applyAlignment="1">
      <alignment horizontal="center"/>
    </xf>
    <xf numFmtId="3" fontId="10" fillId="7" borderId="3" xfId="4" applyNumberFormat="1" applyFont="1" applyFill="1" applyBorder="1" applyAlignment="1">
      <alignment vertical="center"/>
    </xf>
    <xf numFmtId="0" fontId="14" fillId="0" borderId="0" xfId="2" applyFont="1" applyAlignment="1">
      <alignment horizontal="left" vertical="center"/>
    </xf>
    <xf numFmtId="0" fontId="15" fillId="8" borderId="2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13" fillId="4" borderId="6" xfId="2" applyFont="1" applyFill="1" applyBorder="1" applyAlignment="1">
      <alignment horizontal="center" vertical="center" wrapText="1"/>
    </xf>
    <xf numFmtId="0" fontId="13" fillId="4" borderId="0" xfId="2" applyFont="1" applyFill="1" applyBorder="1" applyAlignment="1">
      <alignment horizontal="center" vertical="center" wrapText="1"/>
    </xf>
    <xf numFmtId="0" fontId="6" fillId="6" borderId="14" xfId="2" applyFont="1" applyFill="1" applyBorder="1" applyAlignment="1">
      <alignment horizontal="center" vertical="center" wrapText="1"/>
    </xf>
    <xf numFmtId="0" fontId="6" fillId="6" borderId="8" xfId="2" applyFont="1" applyFill="1" applyBorder="1" applyAlignment="1">
      <alignment horizontal="center" vertical="center" wrapText="1"/>
    </xf>
    <xf numFmtId="0" fontId="6" fillId="5" borderId="4" xfId="2" applyFont="1" applyFill="1" applyBorder="1" applyAlignment="1">
      <alignment horizontal="center" vertical="center" wrapText="1"/>
    </xf>
    <xf numFmtId="0" fontId="6" fillId="5" borderId="5" xfId="2" applyFont="1" applyFill="1" applyBorder="1" applyAlignment="1">
      <alignment horizontal="center" vertical="center" wrapText="1"/>
    </xf>
    <xf numFmtId="0" fontId="13" fillId="4" borderId="15" xfId="2" applyFont="1" applyFill="1" applyBorder="1" applyAlignment="1">
      <alignment horizontal="center" vertical="center" wrapText="1"/>
    </xf>
  </cellXfs>
  <cellStyles count="5">
    <cellStyle name="Comma 4 3 3" xfId="4" xr:uid="{00000000-0005-0000-0000-000000000000}"/>
    <cellStyle name="Normal" xfId="0" builtinId="0"/>
    <cellStyle name="Normal 2 2 2" xfId="3" xr:uid="{00000000-0005-0000-0000-000002000000}"/>
    <cellStyle name="Normal 2 4" xfId="2" xr:uid="{00000000-0005-0000-0000-000003000000}"/>
    <cellStyle name="Per cent" xfId="1" builtinId="5"/>
  </cellStyles>
  <dxfs count="0"/>
  <tableStyles count="0" defaultTableStyle="TableStyleMedium2" defaultPivotStyle="PivotStyleLight16"/>
  <colors>
    <mruColors>
      <color rgb="FFFF4F79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23"/>
  <sheetViews>
    <sheetView showGridLines="0" tabSelected="1" zoomScale="120" zoomScaleNormal="120" workbookViewId="0">
      <selection activeCell="B25" sqref="B25"/>
    </sheetView>
  </sheetViews>
  <sheetFormatPr baseColWidth="10" defaultColWidth="8.83203125" defaultRowHeight="17"/>
  <cols>
    <col min="1" max="1" width="2.5" style="13" customWidth="1"/>
    <col min="2" max="2" width="6.1640625" customWidth="1"/>
    <col min="3" max="13" width="9.1640625" customWidth="1"/>
  </cols>
  <sheetData>
    <row r="1" spans="1:84">
      <c r="B1" s="4"/>
    </row>
    <row r="2" spans="1:84" ht="19" customHeight="1">
      <c r="B2" s="35" t="s">
        <v>21</v>
      </c>
      <c r="C2" s="35"/>
      <c r="D2" s="35"/>
      <c r="E2" s="35"/>
      <c r="F2" s="35"/>
      <c r="G2" s="35"/>
      <c r="H2" s="35"/>
      <c r="I2" s="2"/>
    </row>
    <row r="3" spans="1:84">
      <c r="B3" s="11"/>
      <c r="C3" s="11"/>
      <c r="D3" s="11"/>
      <c r="E3" s="11"/>
      <c r="F3" s="11"/>
      <c r="G3" s="1"/>
      <c r="H3" s="1"/>
      <c r="I3" s="2"/>
    </row>
    <row r="4" spans="1:84" s="6" customFormat="1">
      <c r="A4" s="13"/>
      <c r="B4" s="36" t="s">
        <v>24</v>
      </c>
      <c r="C4" s="36"/>
      <c r="D4" s="36"/>
      <c r="E4" s="36"/>
      <c r="F4" s="34">
        <v>30000</v>
      </c>
      <c r="G4" s="7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</row>
    <row r="5" spans="1:84" s="6" customFormat="1">
      <c r="A5" s="13"/>
      <c r="B5" s="37" t="s">
        <v>13</v>
      </c>
      <c r="C5" s="37"/>
      <c r="D5" s="37"/>
      <c r="E5" s="37"/>
      <c r="F5" s="8">
        <v>1.4999999999999999E-2</v>
      </c>
      <c r="G5" s="7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</row>
    <row r="6" spans="1:84" s="6" customFormat="1">
      <c r="A6" s="13"/>
      <c r="B6" s="37" t="s">
        <v>19</v>
      </c>
      <c r="C6" s="37"/>
      <c r="D6" s="37"/>
      <c r="E6" s="37"/>
      <c r="F6" s="8">
        <v>3.0000000000000001E-3</v>
      </c>
      <c r="G6" s="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</row>
    <row r="7" spans="1:84" s="6" customFormat="1">
      <c r="A7" s="13"/>
      <c r="B7" s="37" t="s">
        <v>14</v>
      </c>
      <c r="C7" s="37"/>
      <c r="D7" s="37"/>
      <c r="E7" s="37"/>
      <c r="F7" s="9">
        <v>0.5</v>
      </c>
      <c r="G7" s="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</row>
    <row r="8" spans="1:84" s="6" customFormat="1">
      <c r="A8" s="13"/>
      <c r="B8" s="37" t="s">
        <v>15</v>
      </c>
      <c r="C8" s="37"/>
      <c r="D8" s="37"/>
      <c r="E8" s="37"/>
      <c r="F8" s="9">
        <v>0.25</v>
      </c>
      <c r="G8" s="7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</row>
    <row r="9" spans="1:84" s="6" customFormat="1">
      <c r="A9" s="13"/>
      <c r="B9" s="12"/>
      <c r="C9" s="12"/>
      <c r="D9" s="12"/>
      <c r="E9" s="12"/>
      <c r="F9"/>
      <c r="G9" s="7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</row>
    <row r="10" spans="1:84" s="6" customFormat="1">
      <c r="A10" s="13"/>
      <c r="B10" s="12"/>
      <c r="C10" s="12"/>
      <c r="D10" s="12"/>
      <c r="E10" s="12"/>
      <c r="F10"/>
      <c r="G10" s="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</row>
    <row r="11" spans="1:84">
      <c r="F11" s="42" t="s">
        <v>25</v>
      </c>
      <c r="G11" s="43"/>
      <c r="H11" s="43"/>
      <c r="I11" s="43"/>
      <c r="J11" s="40" t="s">
        <v>20</v>
      </c>
      <c r="K11" s="41"/>
      <c r="L11" s="41"/>
      <c r="M11" s="41"/>
    </row>
    <row r="12" spans="1:84">
      <c r="B12" s="3"/>
      <c r="C12" s="3"/>
      <c r="D12" s="3"/>
      <c r="E12" s="3"/>
      <c r="F12" s="38" t="s">
        <v>0</v>
      </c>
      <c r="G12" s="39"/>
      <c r="H12" s="38" t="s">
        <v>1</v>
      </c>
      <c r="I12" s="39"/>
      <c r="J12" s="44" t="s">
        <v>0</v>
      </c>
      <c r="K12" s="39"/>
      <c r="L12" s="38" t="s">
        <v>1</v>
      </c>
      <c r="M12" s="39"/>
    </row>
    <row r="13" spans="1:84" ht="45">
      <c r="B13" s="5" t="s">
        <v>12</v>
      </c>
      <c r="C13" s="5" t="s">
        <v>16</v>
      </c>
      <c r="D13" s="5" t="s">
        <v>17</v>
      </c>
      <c r="E13" s="10" t="s">
        <v>18</v>
      </c>
      <c r="F13" s="31" t="s">
        <v>22</v>
      </c>
      <c r="G13" s="19" t="s">
        <v>23</v>
      </c>
      <c r="H13" s="19" t="str">
        <f>F13</f>
        <v>boniteta
nad 500 km</v>
      </c>
      <c r="I13" s="21" t="str">
        <f>G13</f>
        <v>boniteta
do 500 km</v>
      </c>
      <c r="J13" s="28" t="s">
        <v>22</v>
      </c>
      <c r="K13" s="20" t="s">
        <v>23</v>
      </c>
      <c r="L13" s="20" t="str">
        <f>J13</f>
        <v>boniteta
nad 500 km</v>
      </c>
      <c r="M13" s="24" t="str">
        <f>K13</f>
        <v>boniteta
do 500 km</v>
      </c>
    </row>
    <row r="14" spans="1:84">
      <c r="B14" s="14" t="s">
        <v>2</v>
      </c>
      <c r="C14" s="15">
        <f>+F4</f>
        <v>30000</v>
      </c>
      <c r="D14" s="16">
        <v>0</v>
      </c>
      <c r="E14" s="15">
        <f t="shared" ref="E14:E20" si="0">C14*(1-D14)</f>
        <v>30000</v>
      </c>
      <c r="F14" s="32">
        <f t="shared" ref="F14:F23" si="1">E14*$F$5</f>
        <v>450</v>
      </c>
      <c r="G14" s="17">
        <f>+F14*$F$7</f>
        <v>225</v>
      </c>
      <c r="H14" s="22">
        <f t="shared" ref="H14:H23" si="2">F14*(1+$F$8)</f>
        <v>562.5</v>
      </c>
      <c r="I14" s="17">
        <f>+H14*$F$7</f>
        <v>281.25</v>
      </c>
      <c r="J14" s="29">
        <f t="shared" ref="J14:J23" si="3">E14*$F$6</f>
        <v>90</v>
      </c>
      <c r="K14" s="17">
        <f>J14*$F$7</f>
        <v>45</v>
      </c>
      <c r="L14" s="26">
        <f t="shared" ref="L14:L23" si="4">J14*(1+$F$8)</f>
        <v>112.5</v>
      </c>
      <c r="M14" s="17">
        <f>L14*$F$7</f>
        <v>56.25</v>
      </c>
    </row>
    <row r="15" spans="1:84">
      <c r="B15" s="14" t="s">
        <v>3</v>
      </c>
      <c r="C15" s="15">
        <f>$C$14</f>
        <v>30000</v>
      </c>
      <c r="D15" s="16">
        <v>0.15</v>
      </c>
      <c r="E15" s="15">
        <f t="shared" si="0"/>
        <v>25500</v>
      </c>
      <c r="F15" s="32">
        <f t="shared" si="1"/>
        <v>382.5</v>
      </c>
      <c r="G15" s="17">
        <f t="shared" ref="G15:G23" si="5">+F15*$F$7</f>
        <v>191.25</v>
      </c>
      <c r="H15" s="22">
        <f t="shared" si="2"/>
        <v>478.125</v>
      </c>
      <c r="I15" s="17">
        <f t="shared" ref="I15:I23" si="6">+H15*$F$7</f>
        <v>239.0625</v>
      </c>
      <c r="J15" s="29">
        <f t="shared" si="3"/>
        <v>76.5</v>
      </c>
      <c r="K15" s="17">
        <f t="shared" ref="K15:K23" si="7">J15*$F$7</f>
        <v>38.25</v>
      </c>
      <c r="L15" s="26">
        <f t="shared" si="4"/>
        <v>95.625</v>
      </c>
      <c r="M15" s="17">
        <f t="shared" ref="M15:M23" si="8">L15*$F$7</f>
        <v>47.8125</v>
      </c>
    </row>
    <row r="16" spans="1:84">
      <c r="B16" s="14" t="s">
        <v>4</v>
      </c>
      <c r="C16" s="15">
        <f t="shared" ref="C16:C23" si="9">$C$14</f>
        <v>30000</v>
      </c>
      <c r="D16" s="16">
        <v>0.3</v>
      </c>
      <c r="E16" s="15">
        <f t="shared" si="0"/>
        <v>21000</v>
      </c>
      <c r="F16" s="32">
        <f t="shared" si="1"/>
        <v>315</v>
      </c>
      <c r="G16" s="17">
        <f t="shared" si="5"/>
        <v>157.5</v>
      </c>
      <c r="H16" s="22">
        <f t="shared" si="2"/>
        <v>393.75</v>
      </c>
      <c r="I16" s="17">
        <f t="shared" si="6"/>
        <v>196.875</v>
      </c>
      <c r="J16" s="29">
        <f t="shared" si="3"/>
        <v>63</v>
      </c>
      <c r="K16" s="17">
        <f t="shared" si="7"/>
        <v>31.5</v>
      </c>
      <c r="L16" s="26">
        <f t="shared" si="4"/>
        <v>78.75</v>
      </c>
      <c r="M16" s="17">
        <f t="shared" si="8"/>
        <v>39.375</v>
      </c>
    </row>
    <row r="17" spans="2:13">
      <c r="B17" s="14" t="s">
        <v>5</v>
      </c>
      <c r="C17" s="15">
        <f t="shared" si="9"/>
        <v>30000</v>
      </c>
      <c r="D17" s="16">
        <v>0.45</v>
      </c>
      <c r="E17" s="15">
        <f t="shared" si="0"/>
        <v>16500</v>
      </c>
      <c r="F17" s="32">
        <f t="shared" si="1"/>
        <v>247.5</v>
      </c>
      <c r="G17" s="17">
        <f t="shared" si="5"/>
        <v>123.75</v>
      </c>
      <c r="H17" s="22">
        <f t="shared" si="2"/>
        <v>309.375</v>
      </c>
      <c r="I17" s="17">
        <f t="shared" si="6"/>
        <v>154.6875</v>
      </c>
      <c r="J17" s="29">
        <f t="shared" si="3"/>
        <v>49.5</v>
      </c>
      <c r="K17" s="17">
        <f t="shared" si="7"/>
        <v>24.75</v>
      </c>
      <c r="L17" s="26">
        <f t="shared" si="4"/>
        <v>61.875</v>
      </c>
      <c r="M17" s="17">
        <f t="shared" si="8"/>
        <v>30.9375</v>
      </c>
    </row>
    <row r="18" spans="2:13">
      <c r="B18" s="14" t="s">
        <v>6</v>
      </c>
      <c r="C18" s="15">
        <f t="shared" si="9"/>
        <v>30000</v>
      </c>
      <c r="D18" s="16">
        <v>0.55000000000000004</v>
      </c>
      <c r="E18" s="15">
        <f t="shared" si="0"/>
        <v>13499.999999999998</v>
      </c>
      <c r="F18" s="32">
        <f t="shared" si="1"/>
        <v>202.49999999999997</v>
      </c>
      <c r="G18" s="17">
        <f t="shared" si="5"/>
        <v>101.24999999999999</v>
      </c>
      <c r="H18" s="22">
        <f t="shared" si="2"/>
        <v>253.12499999999997</v>
      </c>
      <c r="I18" s="17">
        <f t="shared" si="6"/>
        <v>126.56249999999999</v>
      </c>
      <c r="J18" s="29">
        <f t="shared" si="3"/>
        <v>40.499999999999993</v>
      </c>
      <c r="K18" s="17">
        <f t="shared" si="7"/>
        <v>20.249999999999996</v>
      </c>
      <c r="L18" s="26">
        <f t="shared" si="4"/>
        <v>50.624999999999993</v>
      </c>
      <c r="M18" s="17">
        <f t="shared" si="8"/>
        <v>25.312499999999996</v>
      </c>
    </row>
    <row r="19" spans="2:13">
      <c r="B19" s="14" t="s">
        <v>7</v>
      </c>
      <c r="C19" s="15">
        <f t="shared" si="9"/>
        <v>30000</v>
      </c>
      <c r="D19" s="16">
        <v>0.65</v>
      </c>
      <c r="E19" s="15">
        <f t="shared" si="0"/>
        <v>10500</v>
      </c>
      <c r="F19" s="32">
        <f t="shared" si="1"/>
        <v>157.5</v>
      </c>
      <c r="G19" s="17">
        <f t="shared" si="5"/>
        <v>78.75</v>
      </c>
      <c r="H19" s="22">
        <f t="shared" si="2"/>
        <v>196.875</v>
      </c>
      <c r="I19" s="17">
        <f t="shared" si="6"/>
        <v>98.4375</v>
      </c>
      <c r="J19" s="29">
        <f t="shared" si="3"/>
        <v>31.5</v>
      </c>
      <c r="K19" s="17">
        <f t="shared" si="7"/>
        <v>15.75</v>
      </c>
      <c r="L19" s="26">
        <f t="shared" si="4"/>
        <v>39.375</v>
      </c>
      <c r="M19" s="17">
        <f t="shared" si="8"/>
        <v>19.6875</v>
      </c>
    </row>
    <row r="20" spans="2:13">
      <c r="B20" s="14" t="s">
        <v>8</v>
      </c>
      <c r="C20" s="15">
        <f t="shared" si="9"/>
        <v>30000</v>
      </c>
      <c r="D20" s="16">
        <v>0.75</v>
      </c>
      <c r="E20" s="15">
        <f t="shared" si="0"/>
        <v>7500</v>
      </c>
      <c r="F20" s="32">
        <f t="shared" si="1"/>
        <v>112.5</v>
      </c>
      <c r="G20" s="17">
        <f t="shared" si="5"/>
        <v>56.25</v>
      </c>
      <c r="H20" s="22">
        <f t="shared" si="2"/>
        <v>140.625</v>
      </c>
      <c r="I20" s="17">
        <f t="shared" si="6"/>
        <v>70.3125</v>
      </c>
      <c r="J20" s="29">
        <f t="shared" si="3"/>
        <v>22.5</v>
      </c>
      <c r="K20" s="17">
        <f t="shared" si="7"/>
        <v>11.25</v>
      </c>
      <c r="L20" s="26">
        <f t="shared" si="4"/>
        <v>28.125</v>
      </c>
      <c r="M20" s="17">
        <f t="shared" si="8"/>
        <v>14.0625</v>
      </c>
    </row>
    <row r="21" spans="2:13">
      <c r="B21" s="14" t="s">
        <v>9</v>
      </c>
      <c r="C21" s="15">
        <f t="shared" si="9"/>
        <v>30000</v>
      </c>
      <c r="D21" s="16">
        <v>0.85</v>
      </c>
      <c r="E21" s="15">
        <f>C21*(1-D21)</f>
        <v>4500.0000000000009</v>
      </c>
      <c r="F21" s="32">
        <f t="shared" si="1"/>
        <v>67.500000000000014</v>
      </c>
      <c r="G21" s="17">
        <f t="shared" si="5"/>
        <v>33.750000000000007</v>
      </c>
      <c r="H21" s="22">
        <f t="shared" si="2"/>
        <v>84.375000000000014</v>
      </c>
      <c r="I21" s="17">
        <f t="shared" si="6"/>
        <v>42.187500000000007</v>
      </c>
      <c r="J21" s="29">
        <f t="shared" si="3"/>
        <v>13.500000000000004</v>
      </c>
      <c r="K21" s="17">
        <f t="shared" si="7"/>
        <v>6.7500000000000018</v>
      </c>
      <c r="L21" s="26">
        <f t="shared" si="4"/>
        <v>16.875000000000004</v>
      </c>
      <c r="M21" s="17">
        <f t="shared" si="8"/>
        <v>8.4375000000000018</v>
      </c>
    </row>
    <row r="22" spans="2:13">
      <c r="B22" s="14" t="s">
        <v>10</v>
      </c>
      <c r="C22" s="15">
        <f t="shared" si="9"/>
        <v>30000</v>
      </c>
      <c r="D22" s="16">
        <v>0.9</v>
      </c>
      <c r="E22" s="15">
        <f>C22*(1-D22)</f>
        <v>2999.9999999999995</v>
      </c>
      <c r="F22" s="32">
        <f t="shared" si="1"/>
        <v>44.999999999999993</v>
      </c>
      <c r="G22" s="17">
        <f t="shared" si="5"/>
        <v>22.499999999999996</v>
      </c>
      <c r="H22" s="22">
        <f t="shared" si="2"/>
        <v>56.249999999999993</v>
      </c>
      <c r="I22" s="17">
        <f t="shared" si="6"/>
        <v>28.124999999999996</v>
      </c>
      <c r="J22" s="29">
        <f t="shared" si="3"/>
        <v>8.9999999999999982</v>
      </c>
      <c r="K22" s="17">
        <f t="shared" si="7"/>
        <v>4.4999999999999991</v>
      </c>
      <c r="L22" s="26">
        <f t="shared" si="4"/>
        <v>11.249999999999998</v>
      </c>
      <c r="M22" s="17">
        <f t="shared" si="8"/>
        <v>5.6249999999999991</v>
      </c>
    </row>
    <row r="23" spans="2:13">
      <c r="B23" s="14" t="s">
        <v>11</v>
      </c>
      <c r="C23" s="15">
        <f t="shared" si="9"/>
        <v>30000</v>
      </c>
      <c r="D23" s="16">
        <v>0.9</v>
      </c>
      <c r="E23" s="15">
        <f>C23*(1-D23)</f>
        <v>2999.9999999999995</v>
      </c>
      <c r="F23" s="33">
        <f t="shared" si="1"/>
        <v>44.999999999999993</v>
      </c>
      <c r="G23" s="18">
        <f t="shared" si="5"/>
        <v>22.499999999999996</v>
      </c>
      <c r="H23" s="25">
        <f t="shared" si="2"/>
        <v>56.249999999999993</v>
      </c>
      <c r="I23" s="18">
        <f t="shared" si="6"/>
        <v>28.124999999999996</v>
      </c>
      <c r="J23" s="30">
        <f t="shared" si="3"/>
        <v>8.9999999999999982</v>
      </c>
      <c r="K23" s="23">
        <f t="shared" si="7"/>
        <v>4.4999999999999991</v>
      </c>
      <c r="L23" s="27">
        <f t="shared" si="4"/>
        <v>11.249999999999998</v>
      </c>
      <c r="M23" s="23">
        <f t="shared" si="8"/>
        <v>5.6249999999999991</v>
      </c>
    </row>
  </sheetData>
  <mergeCells count="12">
    <mergeCell ref="J11:M11"/>
    <mergeCell ref="B5:E5"/>
    <mergeCell ref="F11:I11"/>
    <mergeCell ref="B6:E6"/>
    <mergeCell ref="J12:K12"/>
    <mergeCell ref="L12:M12"/>
    <mergeCell ref="B2:H2"/>
    <mergeCell ref="B4:E4"/>
    <mergeCell ref="B7:E7"/>
    <mergeCell ref="B8:E8"/>
    <mergeCell ref="F12:G12"/>
    <mergeCell ref="H12:I12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Mirjam Trdan</dc:creator>
  <cp:lastModifiedBy>Neli Rahne</cp:lastModifiedBy>
  <cp:lastPrinted>2020-05-14T06:05:01Z</cp:lastPrinted>
  <dcterms:created xsi:type="dcterms:W3CDTF">2013-09-20T11:08:27Z</dcterms:created>
  <dcterms:modified xsi:type="dcterms:W3CDTF">2020-05-14T11:13:23Z</dcterms:modified>
</cp:coreProperties>
</file>